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9\19012_II_217_Aš\3_Projekt\1_Data\B_Souhrnna technicka zprava\B9_Celkove_vodohospodarske_reseni\"/>
    </mc:Choice>
  </mc:AlternateContent>
  <bookViews>
    <workbookView xWindow="135" yWindow="0" windowWidth="18060" windowHeight="14310"/>
  </bookViews>
  <sheets>
    <sheet name="Hydrotechnika" sheetId="29" r:id="rId1"/>
  </sheets>
  <calcPr calcId="162913"/>
</workbook>
</file>

<file path=xl/calcChain.xml><?xml version="1.0" encoding="utf-8"?>
<calcChain xmlns="http://schemas.openxmlformats.org/spreadsheetml/2006/main">
  <c r="F18" i="29" l="1"/>
  <c r="G18" i="29"/>
  <c r="H18" i="29"/>
  <c r="I18" i="29"/>
  <c r="G19" i="29"/>
  <c r="H19" i="29"/>
  <c r="I19" i="29" s="1"/>
  <c r="J18" i="29" s="1"/>
  <c r="K18" i="29" s="1"/>
  <c r="K21" i="29" s="1"/>
  <c r="G20" i="29"/>
  <c r="H20" i="29"/>
  <c r="I20" i="29"/>
  <c r="E21" i="29"/>
  <c r="H21" i="29" l="1"/>
  <c r="E29" i="29"/>
  <c r="G28" i="29" l="1"/>
  <c r="H28" i="29" s="1"/>
  <c r="I28" i="29" s="1"/>
  <c r="G27" i="29"/>
  <c r="H27" i="29" s="1"/>
  <c r="I27" i="29" s="1"/>
  <c r="G26" i="29"/>
  <c r="H26" i="29" s="1"/>
  <c r="I26" i="29" s="1"/>
  <c r="F26" i="29"/>
  <c r="J26" i="29" l="1"/>
  <c r="K26" i="29" s="1"/>
  <c r="K29" i="29" s="1"/>
</calcChain>
</file>

<file path=xl/sharedStrings.xml><?xml version="1.0" encoding="utf-8"?>
<sst xmlns="http://schemas.openxmlformats.org/spreadsheetml/2006/main" count="54" uniqueCount="41">
  <si>
    <t>Číslo povodí</t>
  </si>
  <si>
    <t>Celkem</t>
  </si>
  <si>
    <t>Celkem odtok z povodí (l/s)</t>
  </si>
  <si>
    <t>Celkový odtok (l/s)</t>
  </si>
  <si>
    <t>Plocha povodí (ha)</t>
  </si>
  <si>
    <t>Součin. odtoku</t>
  </si>
  <si>
    <t>Red.plocha  (ha)</t>
  </si>
  <si>
    <t>Max. odtok (l/s)</t>
  </si>
  <si>
    <t>Součinitel odtoku</t>
  </si>
  <si>
    <t>Intenzita směrodatného deště</t>
  </si>
  <si>
    <t>Četnost výskytu</t>
  </si>
  <si>
    <t>n=</t>
  </si>
  <si>
    <t>i15=</t>
  </si>
  <si>
    <t>Doba trvání návrhového deště</t>
  </si>
  <si>
    <t>t=</t>
  </si>
  <si>
    <t>komunikace sklonu 1 - 5%</t>
  </si>
  <si>
    <t>nezpevněno sklonu 1 - 5%</t>
  </si>
  <si>
    <t xml:space="preserve"> Plochy </t>
  </si>
  <si>
    <t>chodník sklonu 1 - 5%</t>
  </si>
  <si>
    <t>Dílčí plochy (ha)</t>
  </si>
  <si>
    <t>Číslo okrsku</t>
  </si>
  <si>
    <t>-</t>
  </si>
  <si>
    <t>budovy</t>
  </si>
  <si>
    <t>rodinné domy izolované v zahradách 1 - 5%</t>
  </si>
  <si>
    <t>komunikace sklonu 0 - 1%</t>
  </si>
  <si>
    <t>Komunikace</t>
  </si>
  <si>
    <t>Chodníky</t>
  </si>
  <si>
    <t>Zelené plochy</t>
  </si>
  <si>
    <t xml:space="preserve"> l/s/ha</t>
  </si>
  <si>
    <t>minut</t>
  </si>
  <si>
    <t>Původní stav</t>
  </si>
  <si>
    <t>PS1.1</t>
  </si>
  <si>
    <t>PS1.2</t>
  </si>
  <si>
    <t>PS1.3</t>
  </si>
  <si>
    <t>PS</t>
  </si>
  <si>
    <t>Navržený stav</t>
  </si>
  <si>
    <t>NS</t>
  </si>
  <si>
    <t>Celkové vodohospodářské řešení</t>
  </si>
  <si>
    <t>NS1.1</t>
  </si>
  <si>
    <t>NS1.2</t>
  </si>
  <si>
    <t>NS1.3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</si>
</sst>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7" x14ac:knownFonts="1">
    <font>
      <sz val="10"/>
      <color theme="1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2" fontId="6" fillId="0" borderId="0" xfId="0" applyNumberFormat="1" applyFont="1"/>
    <xf numFmtId="0" fontId="1" fillId="0" borderId="0" xfId="0" applyFont="1" applyBorder="1" applyAlignment="1">
      <alignment horizontal="left"/>
    </xf>
    <xf numFmtId="165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/>
    <xf numFmtId="9" fontId="4" fillId="0" borderId="0" xfId="0" applyNumberFormat="1" applyFont="1" applyFill="1" applyBorder="1"/>
    <xf numFmtId="164" fontId="6" fillId="0" borderId="0" xfId="0" applyNumberFormat="1" applyFont="1" applyFill="1" applyBorder="1"/>
    <xf numFmtId="0" fontId="0" fillId="0" borderId="1" xfId="0" applyFont="1" applyBorder="1"/>
    <xf numFmtId="164" fontId="6" fillId="0" borderId="1" xfId="0" applyNumberFormat="1" applyFont="1" applyBorder="1"/>
    <xf numFmtId="0" fontId="0" fillId="0" borderId="5" xfId="0" applyFont="1" applyBorder="1"/>
    <xf numFmtId="164" fontId="6" fillId="0" borderId="5" xfId="0" applyNumberFormat="1" applyFont="1" applyBorder="1"/>
    <xf numFmtId="0" fontId="2" fillId="2" borderId="25" xfId="0" applyFont="1" applyFill="1" applyBorder="1" applyAlignment="1"/>
    <xf numFmtId="2" fontId="3" fillId="2" borderId="26" xfId="0" applyNumberFormat="1" applyFont="1" applyFill="1" applyBorder="1" applyAlignment="1">
      <alignment horizontal="center"/>
    </xf>
    <xf numFmtId="0" fontId="2" fillId="2" borderId="26" xfId="0" applyFont="1" applyFill="1" applyBorder="1" applyAlignment="1"/>
    <xf numFmtId="164" fontId="2" fillId="2" borderId="26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164" fontId="3" fillId="2" borderId="26" xfId="0" applyNumberFormat="1" applyFont="1" applyFill="1" applyBorder="1" applyAlignment="1">
      <alignment horizontal="center"/>
    </xf>
    <xf numFmtId="0" fontId="6" fillId="2" borderId="26" xfId="0" applyFont="1" applyFill="1" applyBorder="1"/>
    <xf numFmtId="2" fontId="4" fillId="2" borderId="27" xfId="0" applyNumberFormat="1" applyFont="1" applyFill="1" applyBorder="1" applyAlignment="1">
      <alignment horizontal="center"/>
    </xf>
    <xf numFmtId="0" fontId="0" fillId="0" borderId="2" xfId="0" applyFont="1" applyBorder="1"/>
    <xf numFmtId="164" fontId="6" fillId="0" borderId="2" xfId="0" applyNumberFormat="1" applyFont="1" applyBorder="1"/>
    <xf numFmtId="0" fontId="1" fillId="0" borderId="2" xfId="0" applyFont="1" applyBorder="1" applyAlignment="1">
      <alignment horizontal="center"/>
    </xf>
    <xf numFmtId="0" fontId="6" fillId="4" borderId="0" xfId="0" applyFont="1" applyFill="1"/>
    <xf numFmtId="0" fontId="0" fillId="4" borderId="0" xfId="0" applyFont="1" applyFill="1" applyBorder="1" applyAlignment="1">
      <alignment horizontal="center"/>
    </xf>
    <xf numFmtId="0" fontId="0" fillId="4" borderId="0" xfId="0" applyFont="1" applyFill="1" applyBorder="1"/>
    <xf numFmtId="164" fontId="6" fillId="4" borderId="0" xfId="0" applyNumberFormat="1" applyFont="1" applyFill="1" applyBorder="1"/>
    <xf numFmtId="164" fontId="6" fillId="4" borderId="0" xfId="0" applyNumberFormat="1" applyFont="1" applyFill="1" applyBorder="1" applyAlignment="1">
      <alignment horizontal="right" vertical="center"/>
    </xf>
    <xf numFmtId="0" fontId="1" fillId="4" borderId="0" xfId="0" applyFont="1" applyFill="1" applyBorder="1" applyAlignment="1">
      <alignment horizontal="center"/>
    </xf>
    <xf numFmtId="2" fontId="6" fillId="4" borderId="0" xfId="0" applyNumberFormat="1" applyFont="1" applyFill="1"/>
    <xf numFmtId="0" fontId="6" fillId="4" borderId="0" xfId="0" applyFont="1" applyFill="1" applyBorder="1"/>
    <xf numFmtId="0" fontId="6" fillId="4" borderId="15" xfId="0" applyFont="1" applyFill="1" applyBorder="1"/>
    <xf numFmtId="0" fontId="6" fillId="4" borderId="16" xfId="0" applyFont="1" applyFill="1" applyBorder="1"/>
    <xf numFmtId="0" fontId="6" fillId="4" borderId="17" xfId="0" applyFont="1" applyFill="1" applyBorder="1"/>
    <xf numFmtId="0" fontId="6" fillId="4" borderId="18" xfId="0" applyFont="1" applyFill="1" applyBorder="1"/>
    <xf numFmtId="0" fontId="6" fillId="4" borderId="3" xfId="0" applyFont="1" applyFill="1" applyBorder="1"/>
    <xf numFmtId="0" fontId="6" fillId="4" borderId="19" xfId="0" applyFont="1" applyFill="1" applyBorder="1"/>
    <xf numFmtId="0" fontId="6" fillId="4" borderId="20" xfId="0" applyFont="1" applyFill="1" applyBorder="1"/>
    <xf numFmtId="0" fontId="6" fillId="4" borderId="21" xfId="0" applyFont="1" applyFill="1" applyBorder="1"/>
    <xf numFmtId="0" fontId="6" fillId="4" borderId="20" xfId="0" applyFont="1" applyFill="1" applyBorder="1" applyAlignment="1">
      <alignment horizontal="right"/>
    </xf>
    <xf numFmtId="0" fontId="0" fillId="4" borderId="16" xfId="0" applyFont="1" applyFill="1" applyBorder="1" applyAlignment="1">
      <alignment horizontal="right"/>
    </xf>
    <xf numFmtId="0" fontId="6" fillId="4" borderId="28" xfId="0" applyFont="1" applyFill="1" applyBorder="1"/>
    <xf numFmtId="0" fontId="6" fillId="4" borderId="29" xfId="0" applyFont="1" applyFill="1" applyBorder="1"/>
    <xf numFmtId="0" fontId="6" fillId="4" borderId="30" xfId="0" applyFont="1" applyFill="1" applyBorder="1"/>
    <xf numFmtId="0" fontId="6" fillId="4" borderId="28" xfId="0" applyFont="1" applyFill="1" applyBorder="1" applyAlignment="1">
      <alignment horizontal="right"/>
    </xf>
    <xf numFmtId="0" fontId="6" fillId="4" borderId="16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0" fillId="4" borderId="30" xfId="0" applyFont="1" applyFill="1" applyBorder="1" applyAlignment="1">
      <alignment horizont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64" fontId="6" fillId="0" borderId="24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5" xfId="0" applyNumberFormat="1" applyFont="1" applyBorder="1" applyAlignment="1">
      <alignment horizontal="right" vertical="center"/>
    </xf>
    <xf numFmtId="0" fontId="6" fillId="0" borderId="32" xfId="0" applyFont="1" applyBorder="1" applyAlignment="1">
      <alignment horizontal="right" vertical="center"/>
    </xf>
    <xf numFmtId="0" fontId="6" fillId="0" borderId="36" xfId="0" applyFont="1" applyBorder="1" applyAlignment="1">
      <alignment horizontal="right" vertical="center"/>
    </xf>
    <xf numFmtId="0" fontId="6" fillId="0" borderId="33" xfId="0" applyFont="1" applyBorder="1" applyAlignment="1">
      <alignment horizontal="right" vertical="center"/>
    </xf>
    <xf numFmtId="164" fontId="6" fillId="0" borderId="32" xfId="0" applyNumberFormat="1" applyFont="1" applyBorder="1" applyAlignment="1">
      <alignment horizontal="right" vertical="center"/>
    </xf>
    <xf numFmtId="164" fontId="6" fillId="0" borderId="36" xfId="0" applyNumberFormat="1" applyFont="1" applyBorder="1" applyAlignment="1">
      <alignment horizontal="right" vertical="center"/>
    </xf>
    <xf numFmtId="164" fontId="6" fillId="0" borderId="33" xfId="0" applyNumberFormat="1" applyFont="1" applyBorder="1" applyAlignment="1">
      <alignment horizontal="right" vertical="center"/>
    </xf>
    <xf numFmtId="164" fontId="6" fillId="0" borderId="34" xfId="0" applyNumberFormat="1" applyFont="1" applyBorder="1" applyAlignment="1">
      <alignment horizontal="right" vertical="center"/>
    </xf>
    <xf numFmtId="164" fontId="6" fillId="0" borderId="37" xfId="0" applyNumberFormat="1" applyFont="1" applyBorder="1" applyAlignment="1">
      <alignment horizontal="right" vertical="center"/>
    </xf>
    <xf numFmtId="164" fontId="6" fillId="0" borderId="35" xfId="0" applyNumberFormat="1" applyFont="1" applyBorder="1" applyAlignment="1">
      <alignment horizontal="right" vertical="center"/>
    </xf>
    <xf numFmtId="0" fontId="1" fillId="3" borderId="31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0" fontId="5" fillId="2" borderId="25" xfId="0" applyFont="1" applyFill="1" applyBorder="1" applyAlignment="1">
      <alignment horizontal="left"/>
    </xf>
    <xf numFmtId="0" fontId="0" fillId="4" borderId="16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0" fillId="4" borderId="18" xfId="0" applyFont="1" applyFill="1" applyBorder="1" applyAlignment="1">
      <alignment horizontal="right"/>
    </xf>
    <xf numFmtId="0" fontId="0" fillId="4" borderId="0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2"/>
  <sheetViews>
    <sheetView showGridLines="0" tabSelected="1" zoomScale="120" zoomScaleNormal="120" workbookViewId="0">
      <selection activeCell="C27" sqref="C27"/>
    </sheetView>
  </sheetViews>
  <sheetFormatPr defaultRowHeight="12.75" x14ac:dyDescent="0.2"/>
  <cols>
    <col min="1" max="1" width="3.28515625" style="3" customWidth="1"/>
    <col min="2" max="3" width="7.42578125" style="3" customWidth="1"/>
    <col min="4" max="4" width="14.28515625" style="3" customWidth="1"/>
    <col min="5" max="7" width="9.140625" style="3" customWidth="1"/>
    <col min="8" max="8" width="7.7109375" style="3" customWidth="1"/>
    <col min="9" max="9" width="8.5703125" style="3" customWidth="1"/>
    <col min="10" max="10" width="11.140625" style="3" customWidth="1"/>
    <col min="11" max="11" width="9.42578125" style="3" customWidth="1"/>
    <col min="12" max="12" width="3.140625" style="3" customWidth="1"/>
    <col min="13" max="13" width="12" style="3" bestFit="1" customWidth="1"/>
    <col min="14" max="14" width="9.140625" style="3"/>
    <col min="15" max="15" width="12.28515625" style="3" customWidth="1"/>
    <col min="16" max="16" width="9.28515625" style="3" customWidth="1"/>
    <col min="17" max="17" width="12.140625" style="3" bestFit="1" customWidth="1"/>
    <col min="18" max="16384" width="9.140625" style="3"/>
  </cols>
  <sheetData>
    <row r="1" spans="1:12" ht="13.5" thickBot="1" x14ac:dyDescent="0.25"/>
    <row r="2" spans="1:12" x14ac:dyDescent="0.2">
      <c r="B2" s="45" t="s">
        <v>8</v>
      </c>
      <c r="C2" s="46"/>
      <c r="D2" s="100" t="s">
        <v>15</v>
      </c>
      <c r="E2" s="100"/>
      <c r="F2" s="100"/>
      <c r="G2" s="46">
        <v>0.8</v>
      </c>
      <c r="H2" s="47"/>
      <c r="I2" s="4"/>
      <c r="J2" s="4"/>
    </row>
    <row r="3" spans="1:12" x14ac:dyDescent="0.2">
      <c r="B3" s="48"/>
      <c r="C3" s="44"/>
      <c r="D3" s="101" t="s">
        <v>24</v>
      </c>
      <c r="E3" s="101"/>
      <c r="F3" s="101"/>
      <c r="G3" s="44">
        <v>0.7</v>
      </c>
      <c r="H3" s="49"/>
      <c r="I3" s="4"/>
      <c r="J3" s="4"/>
    </row>
    <row r="4" spans="1:12" x14ac:dyDescent="0.2">
      <c r="B4" s="48"/>
      <c r="C4" s="44"/>
      <c r="D4" s="101" t="s">
        <v>18</v>
      </c>
      <c r="E4" s="101"/>
      <c r="F4" s="101"/>
      <c r="G4" s="44">
        <v>0.6</v>
      </c>
      <c r="H4" s="49"/>
      <c r="I4" s="4"/>
      <c r="J4" s="4"/>
    </row>
    <row r="5" spans="1:12" x14ac:dyDescent="0.2">
      <c r="B5" s="103" t="s">
        <v>23</v>
      </c>
      <c r="C5" s="104"/>
      <c r="D5" s="104"/>
      <c r="E5" s="104"/>
      <c r="F5" s="104"/>
      <c r="G5" s="44">
        <v>0.3</v>
      </c>
      <c r="H5" s="49"/>
      <c r="I5" s="4"/>
      <c r="J5" s="4"/>
    </row>
    <row r="6" spans="1:12" x14ac:dyDescent="0.2">
      <c r="B6" s="48"/>
      <c r="C6" s="44"/>
      <c r="D6" s="101" t="s">
        <v>22</v>
      </c>
      <c r="E6" s="101"/>
      <c r="F6" s="101"/>
      <c r="G6" s="39">
        <v>0.7</v>
      </c>
      <c r="H6" s="49"/>
      <c r="I6" s="4"/>
      <c r="J6" s="4"/>
    </row>
    <row r="7" spans="1:12" ht="13.5" thickBot="1" x14ac:dyDescent="0.25">
      <c r="B7" s="50"/>
      <c r="C7" s="51"/>
      <c r="D7" s="102" t="s">
        <v>16</v>
      </c>
      <c r="E7" s="102"/>
      <c r="F7" s="102"/>
      <c r="G7" s="51">
        <v>0.1</v>
      </c>
      <c r="H7" s="52"/>
      <c r="I7" s="4"/>
      <c r="J7" s="4"/>
    </row>
    <row r="8" spans="1:12" ht="13.5" thickBot="1" x14ac:dyDescent="0.25">
      <c r="I8" s="4"/>
      <c r="J8" s="9"/>
    </row>
    <row r="9" spans="1:12" ht="15.75" thickBot="1" x14ac:dyDescent="0.3">
      <c r="B9" s="99" t="s">
        <v>37</v>
      </c>
      <c r="C9" s="94"/>
      <c r="D9" s="94"/>
      <c r="E9" s="94"/>
      <c r="F9" s="94"/>
      <c r="G9" s="94"/>
      <c r="H9" s="94"/>
      <c r="I9" s="94"/>
      <c r="J9" s="94"/>
      <c r="K9" s="95"/>
    </row>
    <row r="10" spans="1:12" ht="13.5" thickBot="1" x14ac:dyDescent="0.25">
      <c r="A10" s="37"/>
      <c r="B10" s="37"/>
      <c r="C10" s="37"/>
      <c r="D10" s="37"/>
      <c r="E10" s="37"/>
      <c r="F10" s="37"/>
      <c r="G10" s="37"/>
      <c r="H10" s="37"/>
      <c r="I10" s="44"/>
      <c r="J10" s="44"/>
      <c r="K10" s="37"/>
      <c r="L10" s="37"/>
    </row>
    <row r="11" spans="1:12" x14ac:dyDescent="0.2">
      <c r="A11" s="37"/>
      <c r="B11" s="45" t="s">
        <v>9</v>
      </c>
      <c r="C11" s="46"/>
      <c r="D11" s="46"/>
      <c r="E11" s="47"/>
      <c r="F11" s="54" t="s">
        <v>12</v>
      </c>
      <c r="G11" s="59">
        <v>184</v>
      </c>
      <c r="H11" s="47" t="s">
        <v>28</v>
      </c>
      <c r="I11" s="44"/>
      <c r="J11" s="44"/>
      <c r="K11" s="37"/>
      <c r="L11" s="37"/>
    </row>
    <row r="12" spans="1:12" x14ac:dyDescent="0.2">
      <c r="A12" s="37"/>
      <c r="B12" s="55" t="s">
        <v>10</v>
      </c>
      <c r="C12" s="56"/>
      <c r="D12" s="56"/>
      <c r="E12" s="57"/>
      <c r="F12" s="58" t="s">
        <v>11</v>
      </c>
      <c r="G12" s="60">
        <v>0.2</v>
      </c>
      <c r="H12" s="62" t="s">
        <v>21</v>
      </c>
      <c r="I12" s="37"/>
      <c r="J12" s="37"/>
      <c r="K12" s="37"/>
      <c r="L12" s="37"/>
    </row>
    <row r="13" spans="1:12" ht="13.5" thickBot="1" x14ac:dyDescent="0.25">
      <c r="A13" s="37"/>
      <c r="B13" s="50" t="s">
        <v>13</v>
      </c>
      <c r="C13" s="51"/>
      <c r="D13" s="51"/>
      <c r="E13" s="52"/>
      <c r="F13" s="53" t="s">
        <v>14</v>
      </c>
      <c r="G13" s="61">
        <v>15</v>
      </c>
      <c r="H13" s="52" t="s">
        <v>29</v>
      </c>
      <c r="I13" s="37"/>
      <c r="J13" s="37"/>
      <c r="K13" s="37"/>
      <c r="L13" s="37"/>
    </row>
    <row r="14" spans="1:12" ht="13.5" thickBot="1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ht="15" x14ac:dyDescent="0.25">
      <c r="A15" s="37"/>
      <c r="B15" s="96" t="s">
        <v>30</v>
      </c>
      <c r="C15" s="97"/>
      <c r="D15" s="97"/>
      <c r="E15" s="97"/>
      <c r="F15" s="97"/>
      <c r="G15" s="97"/>
      <c r="H15" s="97"/>
      <c r="I15" s="97"/>
      <c r="J15" s="97"/>
      <c r="K15" s="98"/>
      <c r="L15" s="37"/>
    </row>
    <row r="16" spans="1:12" ht="15" customHeight="1" x14ac:dyDescent="0.2">
      <c r="A16" s="37"/>
      <c r="B16" s="105" t="s">
        <v>0</v>
      </c>
      <c r="C16" s="89" t="s">
        <v>20</v>
      </c>
      <c r="D16" s="107" t="s">
        <v>17</v>
      </c>
      <c r="E16" s="89" t="s">
        <v>19</v>
      </c>
      <c r="F16" s="89" t="s">
        <v>4</v>
      </c>
      <c r="G16" s="89" t="s">
        <v>5</v>
      </c>
      <c r="H16" s="89" t="s">
        <v>6</v>
      </c>
      <c r="I16" s="89" t="s">
        <v>7</v>
      </c>
      <c r="J16" s="89" t="s">
        <v>2</v>
      </c>
      <c r="K16" s="91" t="s">
        <v>3</v>
      </c>
      <c r="L16" s="37"/>
    </row>
    <row r="17" spans="1:27" ht="24" customHeight="1" thickBot="1" x14ac:dyDescent="0.25">
      <c r="A17" s="37"/>
      <c r="B17" s="106"/>
      <c r="C17" s="90"/>
      <c r="D17" s="108"/>
      <c r="E17" s="90"/>
      <c r="F17" s="90"/>
      <c r="G17" s="90"/>
      <c r="H17" s="90"/>
      <c r="I17" s="90"/>
      <c r="J17" s="90"/>
      <c r="K17" s="92"/>
      <c r="L17" s="37"/>
      <c r="N17" s="8"/>
    </row>
    <row r="18" spans="1:27" x14ac:dyDescent="0.2">
      <c r="A18" s="37"/>
      <c r="B18" s="63" t="s">
        <v>34</v>
      </c>
      <c r="C18" s="34" t="s">
        <v>31</v>
      </c>
      <c r="D18" s="34" t="s">
        <v>25</v>
      </c>
      <c r="E18" s="35">
        <v>0.52600000000000002</v>
      </c>
      <c r="F18" s="68">
        <f>SUM(E18:E20)</f>
        <v>0.67106520000000003</v>
      </c>
      <c r="G18" s="36">
        <f>$G$2</f>
        <v>0.8</v>
      </c>
      <c r="H18" s="35">
        <f>G18*E18</f>
        <v>0.42080000000000006</v>
      </c>
      <c r="I18" s="35">
        <f>H18*$G$11</f>
        <v>77.427200000000013</v>
      </c>
      <c r="J18" s="68">
        <f>SUM(I18:I20)</f>
        <v>90.676399680000017</v>
      </c>
      <c r="K18" s="65">
        <f>J18</f>
        <v>90.676399680000017</v>
      </c>
      <c r="L18" s="37"/>
      <c r="N18" s="8"/>
    </row>
    <row r="19" spans="1:27" x14ac:dyDescent="0.2">
      <c r="A19" s="37"/>
      <c r="B19" s="63"/>
      <c r="C19" s="22" t="s">
        <v>32</v>
      </c>
      <c r="D19" s="22" t="s">
        <v>26</v>
      </c>
      <c r="E19" s="23">
        <v>0.115</v>
      </c>
      <c r="F19" s="69"/>
      <c r="G19" s="1">
        <f>$G$4</f>
        <v>0.6</v>
      </c>
      <c r="H19" s="23">
        <f t="shared" ref="H19:H20" si="0">G19*E19</f>
        <v>6.9000000000000006E-2</v>
      </c>
      <c r="I19" s="23">
        <f>H19*$G$11</f>
        <v>12.696000000000002</v>
      </c>
      <c r="J19" s="69"/>
      <c r="K19" s="66"/>
      <c r="L19" s="37"/>
      <c r="N19" s="8"/>
    </row>
    <row r="20" spans="1:27" ht="13.5" thickBot="1" x14ac:dyDescent="0.25">
      <c r="A20" s="37"/>
      <c r="B20" s="64"/>
      <c r="C20" s="24" t="s">
        <v>33</v>
      </c>
      <c r="D20" s="24" t="s">
        <v>27</v>
      </c>
      <c r="E20" s="25">
        <v>3.00652E-2</v>
      </c>
      <c r="F20" s="70"/>
      <c r="G20" s="2">
        <f>$G$7</f>
        <v>0.1</v>
      </c>
      <c r="H20" s="25">
        <f t="shared" si="0"/>
        <v>3.0065200000000004E-3</v>
      </c>
      <c r="I20" s="25">
        <f>H20*$G$11</f>
        <v>0.55319968000000008</v>
      </c>
      <c r="J20" s="70"/>
      <c r="K20" s="67"/>
      <c r="L20" s="37"/>
      <c r="N20" s="8"/>
      <c r="O20" s="12"/>
      <c r="Z20" s="13"/>
      <c r="AA20" s="14"/>
    </row>
    <row r="21" spans="1:27" ht="13.5" thickBot="1" x14ac:dyDescent="0.25">
      <c r="A21" s="37"/>
      <c r="B21" s="26" t="s">
        <v>1</v>
      </c>
      <c r="C21" s="27"/>
      <c r="D21" s="28"/>
      <c r="E21" s="29">
        <f>SUM(E18:E20)</f>
        <v>0.67106520000000003</v>
      </c>
      <c r="F21" s="29"/>
      <c r="G21" s="30"/>
      <c r="H21" s="29">
        <f>SUM(H18:H20)</f>
        <v>0.49280652000000008</v>
      </c>
      <c r="I21" s="32"/>
      <c r="J21" s="32"/>
      <c r="K21" s="29">
        <f>SUM(K18:K20)</f>
        <v>90.676399680000017</v>
      </c>
      <c r="L21" s="37"/>
      <c r="N21" s="8"/>
      <c r="O21" s="12"/>
      <c r="Z21" s="13"/>
      <c r="AA21" s="14"/>
    </row>
    <row r="22" spans="1:27" ht="13.5" thickBot="1" x14ac:dyDescent="0.25">
      <c r="A22" s="44"/>
      <c r="B22" s="38"/>
      <c r="C22" s="39"/>
      <c r="D22" s="39"/>
      <c r="E22" s="40"/>
      <c r="F22" s="41"/>
      <c r="G22" s="42"/>
      <c r="H22" s="40"/>
      <c r="I22" s="40"/>
      <c r="J22" s="41"/>
      <c r="K22" s="41"/>
      <c r="L22" s="44"/>
      <c r="N22" s="8"/>
      <c r="O22" s="12"/>
      <c r="Z22" s="13"/>
      <c r="AA22" s="14"/>
    </row>
    <row r="23" spans="1:27" ht="15.75" thickBot="1" x14ac:dyDescent="0.3">
      <c r="A23" s="37"/>
      <c r="B23" s="93" t="s">
        <v>35</v>
      </c>
      <c r="C23" s="94"/>
      <c r="D23" s="94"/>
      <c r="E23" s="94"/>
      <c r="F23" s="94"/>
      <c r="G23" s="94"/>
      <c r="H23" s="94"/>
      <c r="I23" s="94"/>
      <c r="J23" s="94"/>
      <c r="K23" s="95"/>
      <c r="L23" s="37"/>
      <c r="N23" s="8"/>
      <c r="O23" s="12"/>
      <c r="Z23" s="13"/>
      <c r="AA23" s="14"/>
    </row>
    <row r="24" spans="1:27" ht="12.75" customHeight="1" x14ac:dyDescent="0.2">
      <c r="A24" s="37"/>
      <c r="B24" s="80" t="s">
        <v>0</v>
      </c>
      <c r="C24" s="82" t="s">
        <v>20</v>
      </c>
      <c r="D24" s="86" t="s">
        <v>17</v>
      </c>
      <c r="E24" s="82" t="s">
        <v>19</v>
      </c>
      <c r="F24" s="82" t="s">
        <v>4</v>
      </c>
      <c r="G24" s="82" t="s">
        <v>5</v>
      </c>
      <c r="H24" s="82" t="s">
        <v>6</v>
      </c>
      <c r="I24" s="82" t="s">
        <v>7</v>
      </c>
      <c r="J24" s="82" t="s">
        <v>2</v>
      </c>
      <c r="K24" s="84" t="s">
        <v>3</v>
      </c>
      <c r="L24" s="37"/>
      <c r="N24" s="8"/>
      <c r="O24" s="15"/>
      <c r="Z24" s="15"/>
      <c r="AA24" s="14"/>
    </row>
    <row r="25" spans="1:27" ht="24.75" customHeight="1" thickBot="1" x14ac:dyDescent="0.25">
      <c r="A25" s="37"/>
      <c r="B25" s="81"/>
      <c r="C25" s="83"/>
      <c r="D25" s="87"/>
      <c r="E25" s="83"/>
      <c r="F25" s="83"/>
      <c r="G25" s="83"/>
      <c r="H25" s="83"/>
      <c r="I25" s="83"/>
      <c r="J25" s="83"/>
      <c r="K25" s="85"/>
      <c r="L25" s="37"/>
      <c r="N25" s="8"/>
      <c r="O25" s="15"/>
      <c r="Z25" s="15"/>
      <c r="AA25" s="14"/>
    </row>
    <row r="26" spans="1:27" x14ac:dyDescent="0.2">
      <c r="A26" s="37"/>
      <c r="B26" s="88" t="s">
        <v>36</v>
      </c>
      <c r="C26" s="34" t="s">
        <v>38</v>
      </c>
      <c r="D26" s="34" t="s">
        <v>25</v>
      </c>
      <c r="E26" s="35">
        <v>0.44800000000000001</v>
      </c>
      <c r="F26" s="71">
        <f>SUM(E26:E28)</f>
        <v>0.67113</v>
      </c>
      <c r="G26" s="36">
        <f>$G$2</f>
        <v>0.8</v>
      </c>
      <c r="H26" s="35">
        <f>G26*E26</f>
        <v>0.35840000000000005</v>
      </c>
      <c r="I26" s="35">
        <f t="shared" ref="I26:I28" si="1">H26*$G$11</f>
        <v>65.945600000000013</v>
      </c>
      <c r="J26" s="74">
        <f>SUM(I26:I28)</f>
        <v>84.48599200000001</v>
      </c>
      <c r="K26" s="77">
        <f>J26</f>
        <v>84.48599200000001</v>
      </c>
      <c r="L26" s="37"/>
      <c r="N26" s="8"/>
      <c r="O26" s="11"/>
      <c r="Z26" s="16"/>
      <c r="AA26" s="14"/>
    </row>
    <row r="27" spans="1:27" x14ac:dyDescent="0.2">
      <c r="A27" s="37"/>
      <c r="B27" s="63"/>
      <c r="C27" s="22" t="s">
        <v>39</v>
      </c>
      <c r="D27" s="22" t="s">
        <v>26</v>
      </c>
      <c r="E27" s="23">
        <v>0.15690000000000001</v>
      </c>
      <c r="F27" s="72"/>
      <c r="G27" s="1">
        <f>$G$4</f>
        <v>0.6</v>
      </c>
      <c r="H27" s="23">
        <f t="shared" ref="H27:H28" si="2">G27*E27</f>
        <v>9.4140000000000001E-2</v>
      </c>
      <c r="I27" s="23">
        <f t="shared" si="1"/>
        <v>17.321760000000001</v>
      </c>
      <c r="J27" s="75"/>
      <c r="K27" s="78"/>
      <c r="L27" s="37"/>
      <c r="N27" s="8"/>
      <c r="O27" s="11"/>
      <c r="Z27" s="16"/>
      <c r="AA27" s="14"/>
    </row>
    <row r="28" spans="1:27" ht="13.5" thickBot="1" x14ac:dyDescent="0.25">
      <c r="A28" s="37"/>
      <c r="B28" s="64"/>
      <c r="C28" s="22" t="s">
        <v>40</v>
      </c>
      <c r="D28" s="22" t="s">
        <v>27</v>
      </c>
      <c r="E28" s="23">
        <v>6.6229999999999997E-2</v>
      </c>
      <c r="F28" s="73"/>
      <c r="G28" s="1">
        <f>$G$7</f>
        <v>0.1</v>
      </c>
      <c r="H28" s="23">
        <f t="shared" si="2"/>
        <v>6.6230000000000004E-3</v>
      </c>
      <c r="I28" s="23">
        <f t="shared" si="1"/>
        <v>1.2186320000000002</v>
      </c>
      <c r="J28" s="76"/>
      <c r="K28" s="79"/>
      <c r="L28" s="37"/>
      <c r="N28" s="8"/>
      <c r="O28" s="11"/>
      <c r="Z28" s="16"/>
      <c r="AA28" s="14"/>
    </row>
    <row r="29" spans="1:27" ht="13.5" thickBot="1" x14ac:dyDescent="0.25">
      <c r="A29" s="37"/>
      <c r="B29" s="26"/>
      <c r="C29" s="27"/>
      <c r="D29" s="28"/>
      <c r="E29" s="29">
        <f>E26+E27+E28</f>
        <v>0.67113</v>
      </c>
      <c r="F29" s="29"/>
      <c r="G29" s="30"/>
      <c r="H29" s="31"/>
      <c r="I29" s="32"/>
      <c r="J29" s="32"/>
      <c r="K29" s="33">
        <f>K26</f>
        <v>84.48599200000001</v>
      </c>
      <c r="L29" s="37"/>
      <c r="N29" s="8"/>
      <c r="O29" s="17"/>
      <c r="Z29" s="18"/>
      <c r="AA29" s="14"/>
    </row>
    <row r="30" spans="1:27" x14ac:dyDescent="0.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43"/>
      <c r="N30" s="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</row>
    <row r="31" spans="1:27" x14ac:dyDescent="0.2">
      <c r="F31" s="4"/>
      <c r="G31" s="4"/>
      <c r="H31" s="4"/>
      <c r="I31" s="4"/>
      <c r="J31" s="4"/>
      <c r="K31" s="4"/>
      <c r="L31" s="5"/>
      <c r="O31" s="14"/>
      <c r="P31" s="14"/>
      <c r="Q31" s="14"/>
      <c r="R31" s="14"/>
      <c r="S31" s="19"/>
      <c r="T31" s="20"/>
      <c r="U31" s="21"/>
      <c r="V31" s="14"/>
      <c r="W31" s="14"/>
      <c r="X31" s="14"/>
      <c r="Y31" s="14"/>
      <c r="Z31" s="20"/>
      <c r="AA31" s="14"/>
    </row>
    <row r="32" spans="1:27" x14ac:dyDescent="0.2">
      <c r="F32" s="4"/>
      <c r="G32" s="6"/>
      <c r="H32" s="6"/>
      <c r="I32" s="7"/>
      <c r="J32" s="7"/>
      <c r="K32" s="7"/>
      <c r="L32" s="4"/>
      <c r="M32" s="4"/>
      <c r="N32" s="4"/>
      <c r="O32" s="14"/>
      <c r="P32" s="19"/>
      <c r="Q32" s="14"/>
      <c r="R32" s="14"/>
      <c r="S32" s="14"/>
      <c r="T32" s="14"/>
      <c r="U32" s="14"/>
      <c r="V32" s="14"/>
      <c r="W32" s="14"/>
      <c r="X32" s="14"/>
      <c r="Y32" s="19"/>
      <c r="Z32" s="14"/>
      <c r="AA32" s="14"/>
    </row>
    <row r="33" spans="6:27" x14ac:dyDescent="0.2">
      <c r="F33" s="4"/>
      <c r="G33" s="6"/>
      <c r="H33" s="6"/>
      <c r="I33" s="7"/>
      <c r="J33" s="7"/>
      <c r="K33" s="7"/>
      <c r="L33" s="4"/>
      <c r="M33" s="4"/>
      <c r="N33" s="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</row>
    <row r="34" spans="6:27" x14ac:dyDescent="0.2">
      <c r="N34" s="4"/>
    </row>
    <row r="35" spans="6:27" x14ac:dyDescent="0.2">
      <c r="N35" s="4"/>
    </row>
    <row r="36" spans="6:27" x14ac:dyDescent="0.2">
      <c r="N36" s="4"/>
    </row>
    <row r="37" spans="6:27" x14ac:dyDescent="0.2">
      <c r="N37" s="4"/>
    </row>
    <row r="38" spans="6:27" x14ac:dyDescent="0.2">
      <c r="N38" s="4"/>
    </row>
    <row r="39" spans="6:27" x14ac:dyDescent="0.2">
      <c r="N39" s="4"/>
    </row>
    <row r="40" spans="6:27" x14ac:dyDescent="0.2">
      <c r="N40" s="4"/>
    </row>
    <row r="41" spans="6:27" x14ac:dyDescent="0.2">
      <c r="N41" s="4"/>
    </row>
    <row r="42" spans="6:27" x14ac:dyDescent="0.2">
      <c r="N42" s="4"/>
    </row>
    <row r="43" spans="6:27" x14ac:dyDescent="0.2">
      <c r="N43" s="4"/>
    </row>
    <row r="46" spans="6:27" ht="12.75" customHeight="1" x14ac:dyDescent="0.2"/>
    <row r="70" spans="9:9" x14ac:dyDescent="0.2">
      <c r="I70" s="10"/>
    </row>
    <row r="71" spans="9:9" x14ac:dyDescent="0.2">
      <c r="I71" s="10"/>
    </row>
    <row r="72" spans="9:9" x14ac:dyDescent="0.2">
      <c r="I72" s="10"/>
    </row>
  </sheetData>
  <mergeCells count="37">
    <mergeCell ref="K16:K17"/>
    <mergeCell ref="B23:K23"/>
    <mergeCell ref="B15:K15"/>
    <mergeCell ref="B9:K9"/>
    <mergeCell ref="D2:F2"/>
    <mergeCell ref="D3:F3"/>
    <mergeCell ref="D4:F4"/>
    <mergeCell ref="D6:F6"/>
    <mergeCell ref="D7:F7"/>
    <mergeCell ref="B5:F5"/>
    <mergeCell ref="B16:B17"/>
    <mergeCell ref="C16:C17"/>
    <mergeCell ref="D16:D17"/>
    <mergeCell ref="E16:E17"/>
    <mergeCell ref="F16:F17"/>
    <mergeCell ref="G16:G17"/>
    <mergeCell ref="B26:B28"/>
    <mergeCell ref="F24:F25"/>
    <mergeCell ref="H16:H17"/>
    <mergeCell ref="I16:I17"/>
    <mergeCell ref="J16:J17"/>
    <mergeCell ref="B18:B20"/>
    <mergeCell ref="K18:K20"/>
    <mergeCell ref="J18:J20"/>
    <mergeCell ref="F18:F20"/>
    <mergeCell ref="F26:F28"/>
    <mergeCell ref="J26:J28"/>
    <mergeCell ref="K26:K28"/>
    <mergeCell ref="B24:B25"/>
    <mergeCell ref="G24:G25"/>
    <mergeCell ref="H24:H25"/>
    <mergeCell ref="C24:C25"/>
    <mergeCell ref="I24:I25"/>
    <mergeCell ref="J24:J25"/>
    <mergeCell ref="K24:K25"/>
    <mergeCell ref="D24:D25"/>
    <mergeCell ref="E24:E25"/>
  </mergeCells>
  <pageMargins left="0.70866141732283472" right="0.70866141732283472" top="0.78740157480314965" bottom="0.78740157480314965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Hydrotechnika</vt:lpstr>
    </vt:vector>
  </TitlesOfParts>
  <Company>Mott MacDonald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RNo</dc:creator>
  <cp:lastModifiedBy>Dominik Hejhal</cp:lastModifiedBy>
  <cp:lastPrinted>2018-03-16T07:42:02Z</cp:lastPrinted>
  <dcterms:created xsi:type="dcterms:W3CDTF">2016-01-06T08:28:10Z</dcterms:created>
  <dcterms:modified xsi:type="dcterms:W3CDTF">2019-10-11T07:35:19Z</dcterms:modified>
</cp:coreProperties>
</file>